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 defaultThemeVersion="124226"/>
  <bookViews>
    <workbookView xWindow="0" yWindow="0" windowWidth="25820" windowHeight="13060"/>
  </bookViews>
  <sheets>
    <sheet name="综合测评公式（研三）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" i="1"/>
  <c r="N13"/>
  <c r="S13"/>
  <c r="V13"/>
  <c r="W13"/>
  <c r="J12"/>
  <c r="N12"/>
  <c r="S12"/>
  <c r="V12"/>
  <c r="W12"/>
  <c r="J11"/>
  <c r="N11"/>
  <c r="S11"/>
  <c r="V11"/>
  <c r="W11"/>
  <c r="J10"/>
  <c r="N10"/>
  <c r="S10"/>
  <c r="V10"/>
  <c r="W10"/>
  <c r="J9"/>
  <c r="N9"/>
  <c r="S9"/>
  <c r="V9"/>
  <c r="W9"/>
  <c r="J8"/>
  <c r="N8"/>
  <c r="S8"/>
  <c r="V8"/>
  <c r="W8"/>
  <c r="J7"/>
  <c r="N7"/>
  <c r="S7"/>
  <c r="V7"/>
  <c r="W7"/>
  <c r="J6"/>
  <c r="N6"/>
  <c r="S6"/>
  <c r="V6"/>
  <c r="W6"/>
  <c r="J5"/>
  <c r="N5"/>
  <c r="S5"/>
  <c r="V5"/>
  <c r="W5"/>
</calcChain>
</file>

<file path=xl/sharedStrings.xml><?xml version="1.0" encoding="utf-8"?>
<sst xmlns="http://schemas.openxmlformats.org/spreadsheetml/2006/main" count="58" uniqueCount="40">
  <si>
    <t>附件4：                                  综合测评结果汇总表</t>
  </si>
  <si>
    <t>名次</t>
  </si>
  <si>
    <t>学号</t>
  </si>
  <si>
    <t>姓名</t>
  </si>
  <si>
    <t>班级</t>
  </si>
  <si>
    <t>专业</t>
  </si>
  <si>
    <t>思想政治素质测评0.2</t>
  </si>
  <si>
    <r>
      <rPr>
        <b/>
        <sz val="11"/>
        <color theme="1"/>
        <rFont val="宋体"/>
        <charset val="134"/>
      </rPr>
      <t>专业素质测评0.</t>
    </r>
    <r>
      <rPr>
        <b/>
        <sz val="11"/>
        <color theme="1"/>
        <rFont val="宋体"/>
        <charset val="134"/>
      </rPr>
      <t>2</t>
    </r>
  </si>
  <si>
    <r>
      <rPr>
        <b/>
        <sz val="11"/>
        <color theme="1"/>
        <rFont val="宋体"/>
        <charset val="134"/>
      </rPr>
      <t>创新素质测评0.</t>
    </r>
    <r>
      <rPr>
        <b/>
        <sz val="11"/>
        <color theme="1"/>
        <rFont val="宋体"/>
        <charset val="134"/>
      </rPr>
      <t>5</t>
    </r>
  </si>
  <si>
    <t>其他测评0.1</t>
  </si>
  <si>
    <t>总成绩</t>
  </si>
  <si>
    <t>基础分R11</t>
  </si>
  <si>
    <t>附加分</t>
  </si>
  <si>
    <t>扣分</t>
  </si>
  <si>
    <t>总分</t>
  </si>
  <si>
    <r>
      <rPr>
        <b/>
        <sz val="11"/>
        <color theme="1"/>
        <rFont val="宋体"/>
        <charset val="134"/>
      </rPr>
      <t>基础分R</t>
    </r>
    <r>
      <rPr>
        <b/>
        <sz val="11"/>
        <color theme="1"/>
        <rFont val="宋体"/>
        <charset val="134"/>
      </rPr>
      <t>21</t>
    </r>
  </si>
  <si>
    <r>
      <rPr>
        <b/>
        <sz val="11"/>
        <color theme="1"/>
        <rFont val="宋体"/>
        <charset val="134"/>
      </rPr>
      <t>基础分R</t>
    </r>
    <r>
      <rPr>
        <b/>
        <sz val="11"/>
        <color theme="1"/>
        <rFont val="宋体"/>
        <charset val="134"/>
      </rPr>
      <t>31</t>
    </r>
  </si>
  <si>
    <r>
      <rPr>
        <b/>
        <sz val="11"/>
        <color theme="1"/>
        <rFont val="宋体"/>
        <charset val="134"/>
      </rPr>
      <t>附加分R</t>
    </r>
    <r>
      <rPr>
        <b/>
        <sz val="11"/>
        <color theme="1"/>
        <rFont val="宋体"/>
        <charset val="134"/>
      </rPr>
      <t>32</t>
    </r>
  </si>
  <si>
    <r>
      <rPr>
        <b/>
        <sz val="11"/>
        <color theme="1"/>
        <rFont val="宋体"/>
        <charset val="134"/>
      </rPr>
      <t>基础分R</t>
    </r>
    <r>
      <rPr>
        <b/>
        <sz val="11"/>
        <color theme="1"/>
        <rFont val="宋体"/>
        <charset val="134"/>
      </rPr>
      <t>41</t>
    </r>
  </si>
  <si>
    <r>
      <rPr>
        <b/>
        <sz val="11"/>
        <color theme="1"/>
        <rFont val="宋体"/>
        <charset val="134"/>
      </rPr>
      <t>附加分特别表现R</t>
    </r>
    <r>
      <rPr>
        <b/>
        <sz val="11"/>
        <color theme="1"/>
        <rFont val="宋体"/>
        <charset val="134"/>
      </rPr>
      <t>42</t>
    </r>
  </si>
  <si>
    <t>荣誉R13</t>
  </si>
  <si>
    <t>社会工作R12</t>
  </si>
  <si>
    <r>
      <rPr>
        <b/>
        <sz val="11"/>
        <color theme="1"/>
        <rFont val="宋体"/>
        <charset val="134"/>
      </rPr>
      <t>选修课R</t>
    </r>
    <r>
      <rPr>
        <b/>
        <sz val="11"/>
        <color theme="1"/>
        <rFont val="宋体"/>
        <charset val="134"/>
      </rPr>
      <t>22</t>
    </r>
  </si>
  <si>
    <r>
      <rPr>
        <b/>
        <sz val="11"/>
        <color theme="1"/>
        <rFont val="宋体"/>
        <charset val="134"/>
      </rPr>
      <t>资格证R</t>
    </r>
    <r>
      <rPr>
        <b/>
        <sz val="11"/>
        <color theme="1"/>
        <rFont val="宋体"/>
        <charset val="134"/>
      </rPr>
      <t>23</t>
    </r>
  </si>
  <si>
    <t>科研成果</t>
  </si>
  <si>
    <t>学科竞赛</t>
  </si>
  <si>
    <t>吕青</t>
  </si>
  <si>
    <t>1533社科班</t>
  </si>
  <si>
    <t>马克思主义中国化</t>
  </si>
  <si>
    <t>乔通</t>
  </si>
  <si>
    <t>王婉婷</t>
  </si>
  <si>
    <t>轩通</t>
  </si>
  <si>
    <t>杨雪同</t>
  </si>
  <si>
    <t>丁嘉庆</t>
  </si>
  <si>
    <t>思想政治教育</t>
  </si>
  <si>
    <t>付迪</t>
  </si>
  <si>
    <t>肖佳男</t>
  </si>
  <si>
    <t>邢思雨</t>
  </si>
  <si>
    <t>1533社科班</t>
    <phoneticPr fontId="7" type="noConversion"/>
  </si>
  <si>
    <t>1533社科班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</si>
</sst>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activeCell="Q14" sqref="Q14"/>
    </sheetView>
  </sheetViews>
  <sheetFormatPr defaultColWidth="9" defaultRowHeight="25" customHeight="1"/>
  <cols>
    <col min="1" max="1" width="4.81640625" customWidth="1"/>
    <col min="2" max="2" width="19.453125" customWidth="1"/>
    <col min="3" max="3" width="7.36328125" customWidth="1"/>
    <col min="4" max="4" width="11.6328125" customWidth="1"/>
    <col min="5" max="5" width="15.81640625" customWidth="1"/>
    <col min="6" max="6" width="7.1796875" customWidth="1"/>
    <col min="7" max="7" width="6.6328125" customWidth="1"/>
    <col min="8" max="8" width="7.36328125" customWidth="1"/>
    <col min="9" max="9" width="6.36328125" customWidth="1"/>
    <col min="10" max="10" width="8.453125" customWidth="1"/>
    <col min="11" max="11" width="7" customWidth="1"/>
    <col min="12" max="12" width="7.81640625" customWidth="1"/>
    <col min="13" max="13" width="7" customWidth="1"/>
    <col min="14" max="14" width="6.81640625" customWidth="1"/>
    <col min="15" max="15" width="7" customWidth="1"/>
    <col min="16" max="16" width="6.36328125" customWidth="1"/>
    <col min="17" max="17" width="5.453125" customWidth="1"/>
    <col min="18" max="18" width="5.6328125" customWidth="1"/>
    <col min="19" max="19" width="6.36328125" customWidth="1"/>
    <col min="20" max="20" width="6.81640625" customWidth="1"/>
    <col min="21" max="21" width="8.36328125" customWidth="1"/>
    <col min="22" max="22" width="7.453125" customWidth="1"/>
    <col min="23" max="23" width="7.81640625" customWidth="1"/>
  </cols>
  <sheetData>
    <row r="1" spans="1:23" ht="2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" customHeight="1">
      <c r="A2" s="36" t="s">
        <v>1</v>
      </c>
      <c r="B2" s="21" t="s">
        <v>2</v>
      </c>
      <c r="C2" s="40" t="s">
        <v>3</v>
      </c>
      <c r="D2" s="19" t="s">
        <v>4</v>
      </c>
      <c r="E2" s="19" t="s">
        <v>5</v>
      </c>
      <c r="F2" s="25" t="s">
        <v>6</v>
      </c>
      <c r="G2" s="26"/>
      <c r="H2" s="26"/>
      <c r="I2" s="27"/>
      <c r="J2" s="28"/>
      <c r="K2" s="29" t="s">
        <v>7</v>
      </c>
      <c r="L2" s="26"/>
      <c r="M2" s="26"/>
      <c r="N2" s="28"/>
      <c r="O2" s="29" t="s">
        <v>8</v>
      </c>
      <c r="P2" s="26"/>
      <c r="Q2" s="26"/>
      <c r="R2" s="26"/>
      <c r="S2" s="30"/>
      <c r="T2" s="25" t="s">
        <v>9</v>
      </c>
      <c r="U2" s="26"/>
      <c r="V2" s="30"/>
      <c r="W2" s="31" t="s">
        <v>10</v>
      </c>
    </row>
    <row r="3" spans="1:23" ht="25" customHeight="1">
      <c r="A3" s="37"/>
      <c r="B3" s="39"/>
      <c r="C3" s="41"/>
      <c r="D3" s="42"/>
      <c r="E3" s="42"/>
      <c r="F3" s="19" t="s">
        <v>11</v>
      </c>
      <c r="G3" s="25" t="s">
        <v>12</v>
      </c>
      <c r="H3" s="26"/>
      <c r="I3" s="21" t="s">
        <v>13</v>
      </c>
      <c r="J3" s="21" t="s">
        <v>14</v>
      </c>
      <c r="K3" s="21" t="s">
        <v>15</v>
      </c>
      <c r="L3" s="33" t="s">
        <v>12</v>
      </c>
      <c r="M3" s="34"/>
      <c r="N3" s="21" t="s">
        <v>14</v>
      </c>
      <c r="O3" s="21" t="s">
        <v>16</v>
      </c>
      <c r="P3" s="35" t="s">
        <v>17</v>
      </c>
      <c r="Q3" s="30"/>
      <c r="R3" s="19" t="s">
        <v>13</v>
      </c>
      <c r="S3" s="19" t="s">
        <v>14</v>
      </c>
      <c r="T3" s="19" t="s">
        <v>18</v>
      </c>
      <c r="U3" s="19" t="s">
        <v>19</v>
      </c>
      <c r="V3" s="19" t="s">
        <v>14</v>
      </c>
      <c r="W3" s="32"/>
    </row>
    <row r="4" spans="1:23" ht="25" customHeight="1">
      <c r="A4" s="38"/>
      <c r="B4" s="39"/>
      <c r="C4" s="41"/>
      <c r="D4" s="20"/>
      <c r="E4" s="20"/>
      <c r="F4" s="20"/>
      <c r="G4" s="2" t="s">
        <v>20</v>
      </c>
      <c r="H4" s="1" t="s">
        <v>21</v>
      </c>
      <c r="I4" s="22"/>
      <c r="J4" s="22"/>
      <c r="K4" s="22"/>
      <c r="L4" s="10" t="s">
        <v>22</v>
      </c>
      <c r="M4" s="11" t="s">
        <v>23</v>
      </c>
      <c r="N4" s="22"/>
      <c r="O4" s="22"/>
      <c r="P4" s="12" t="s">
        <v>24</v>
      </c>
      <c r="Q4" s="2" t="s">
        <v>25</v>
      </c>
      <c r="R4" s="20"/>
      <c r="S4" s="20"/>
      <c r="T4" s="20"/>
      <c r="U4" s="20"/>
      <c r="V4" s="20"/>
      <c r="W4" s="32"/>
    </row>
    <row r="5" spans="1:23" ht="25" customHeight="1">
      <c r="A5" s="3">
        <v>1</v>
      </c>
      <c r="B5" s="4">
        <v>10011315675</v>
      </c>
      <c r="C5" s="5" t="s">
        <v>26</v>
      </c>
      <c r="D5" s="6" t="s">
        <v>27</v>
      </c>
      <c r="E5" s="7" t="s">
        <v>28</v>
      </c>
      <c r="F5" s="7">
        <v>100</v>
      </c>
      <c r="G5" s="7">
        <v>0</v>
      </c>
      <c r="H5" s="7">
        <v>0</v>
      </c>
      <c r="I5" s="13"/>
      <c r="J5" s="14">
        <f>(F5-I5)*0.8+H5+G5</f>
        <v>80</v>
      </c>
      <c r="K5" s="13">
        <v>90</v>
      </c>
      <c r="L5" s="7">
        <v>0</v>
      </c>
      <c r="M5" s="7">
        <v>0</v>
      </c>
      <c r="N5" s="14">
        <f>K5*0.9+L5+M5</f>
        <v>81</v>
      </c>
      <c r="O5" s="7">
        <v>90</v>
      </c>
      <c r="P5" s="7">
        <v>4</v>
      </c>
      <c r="Q5" s="7">
        <v>0</v>
      </c>
      <c r="R5" s="7">
        <v>0</v>
      </c>
      <c r="S5" s="15">
        <f>O5*0.7+P5+Q5</f>
        <v>67</v>
      </c>
      <c r="T5" s="7">
        <v>90</v>
      </c>
      <c r="U5" s="16">
        <v>0</v>
      </c>
      <c r="V5" s="17">
        <f>T5*0.8+U5</f>
        <v>72</v>
      </c>
      <c r="W5" s="18">
        <f>J5*0.2+N5*0.2+S5*0.5+V5*0.1</f>
        <v>72.900000000000006</v>
      </c>
    </row>
    <row r="6" spans="1:23" ht="25" customHeight="1">
      <c r="A6" s="3">
        <v>2</v>
      </c>
      <c r="B6" s="8">
        <v>10011315676</v>
      </c>
      <c r="C6" s="6" t="s">
        <v>29</v>
      </c>
      <c r="D6" s="6" t="s">
        <v>38</v>
      </c>
      <c r="E6" s="7" t="s">
        <v>28</v>
      </c>
      <c r="F6" s="7">
        <v>100</v>
      </c>
      <c r="G6" s="7">
        <v>2</v>
      </c>
      <c r="H6" s="7">
        <v>9</v>
      </c>
      <c r="I6" s="7"/>
      <c r="J6" s="14">
        <f t="shared" ref="J6:J13" si="0">(F6-I6)*0.8+H6+G6</f>
        <v>91</v>
      </c>
      <c r="K6" s="13">
        <v>90</v>
      </c>
      <c r="L6" s="7">
        <v>0</v>
      </c>
      <c r="M6" s="7">
        <v>0</v>
      </c>
      <c r="N6" s="14">
        <f t="shared" ref="N6:N13" si="1">K6*0.9+L6+M6</f>
        <v>81</v>
      </c>
      <c r="O6" s="7">
        <v>90</v>
      </c>
      <c r="P6" s="7">
        <v>10</v>
      </c>
      <c r="Q6" s="7">
        <v>0</v>
      </c>
      <c r="R6" s="7">
        <v>0</v>
      </c>
      <c r="S6" s="15">
        <f t="shared" ref="S6:S13" si="2">O6*0.7+P6+Q6</f>
        <v>73</v>
      </c>
      <c r="T6" s="7">
        <v>89</v>
      </c>
      <c r="U6" s="16">
        <v>0</v>
      </c>
      <c r="V6" s="17">
        <f t="shared" ref="V6:V13" si="3">T6*0.8+U6</f>
        <v>71.2</v>
      </c>
      <c r="W6" s="18">
        <f t="shared" ref="W6:W13" si="4">J6*0.2+N6*0.2+S6*0.5+V6*0.1</f>
        <v>78.02000000000001</v>
      </c>
    </row>
    <row r="7" spans="1:23" ht="25" customHeight="1">
      <c r="A7" s="3">
        <v>3</v>
      </c>
      <c r="B7" s="8">
        <v>10011315677</v>
      </c>
      <c r="C7" s="6" t="s">
        <v>30</v>
      </c>
      <c r="D7" s="6" t="s">
        <v>38</v>
      </c>
      <c r="E7" s="7" t="s">
        <v>28</v>
      </c>
      <c r="F7" s="7">
        <v>100</v>
      </c>
      <c r="G7" s="7">
        <v>2</v>
      </c>
      <c r="H7" s="7">
        <v>7</v>
      </c>
      <c r="I7" s="7"/>
      <c r="J7" s="14">
        <f t="shared" si="0"/>
        <v>89</v>
      </c>
      <c r="K7" s="13">
        <v>90</v>
      </c>
      <c r="L7" s="7">
        <v>0</v>
      </c>
      <c r="M7" s="7">
        <v>0</v>
      </c>
      <c r="N7" s="14">
        <f t="shared" si="1"/>
        <v>81</v>
      </c>
      <c r="O7" s="7">
        <v>90</v>
      </c>
      <c r="P7" s="7">
        <v>3</v>
      </c>
      <c r="Q7" s="7">
        <v>0</v>
      </c>
      <c r="R7" s="7">
        <v>0</v>
      </c>
      <c r="S7" s="15">
        <f t="shared" si="2"/>
        <v>66</v>
      </c>
      <c r="T7" s="7">
        <v>90</v>
      </c>
      <c r="U7" s="16">
        <v>3</v>
      </c>
      <c r="V7" s="17">
        <f t="shared" si="3"/>
        <v>75</v>
      </c>
      <c r="W7" s="18">
        <f t="shared" si="4"/>
        <v>74.5</v>
      </c>
    </row>
    <row r="8" spans="1:23" ht="25" customHeight="1">
      <c r="A8" s="3">
        <v>4</v>
      </c>
      <c r="B8" s="8">
        <v>10011315678</v>
      </c>
      <c r="C8" s="6" t="s">
        <v>31</v>
      </c>
      <c r="D8" s="6" t="s">
        <v>38</v>
      </c>
      <c r="E8" s="7" t="s">
        <v>28</v>
      </c>
      <c r="F8" s="7">
        <v>100</v>
      </c>
      <c r="G8" s="7">
        <v>0</v>
      </c>
      <c r="H8" s="7">
        <v>0</v>
      </c>
      <c r="I8" s="7"/>
      <c r="J8" s="14">
        <f t="shared" si="0"/>
        <v>80</v>
      </c>
      <c r="K8" s="13">
        <v>90</v>
      </c>
      <c r="L8" s="7">
        <v>0</v>
      </c>
      <c r="M8" s="7">
        <v>0</v>
      </c>
      <c r="N8" s="14">
        <f t="shared" si="1"/>
        <v>81</v>
      </c>
      <c r="O8" s="7">
        <v>90</v>
      </c>
      <c r="P8" s="7">
        <v>0</v>
      </c>
      <c r="Q8" s="7">
        <v>0</v>
      </c>
      <c r="R8" s="7">
        <v>0</v>
      </c>
      <c r="S8" s="15">
        <f t="shared" si="2"/>
        <v>62.999999999999993</v>
      </c>
      <c r="T8" s="7">
        <v>90</v>
      </c>
      <c r="U8" s="16">
        <v>0</v>
      </c>
      <c r="V8" s="17">
        <f t="shared" si="3"/>
        <v>72</v>
      </c>
      <c r="W8" s="18">
        <f t="shared" si="4"/>
        <v>70.900000000000006</v>
      </c>
    </row>
    <row r="9" spans="1:23" ht="25" customHeight="1">
      <c r="A9" s="3">
        <v>5</v>
      </c>
      <c r="B9" s="8">
        <v>10011315679</v>
      </c>
      <c r="C9" s="6" t="s">
        <v>32</v>
      </c>
      <c r="D9" s="6" t="s">
        <v>38</v>
      </c>
      <c r="E9" s="7" t="s">
        <v>28</v>
      </c>
      <c r="F9" s="7">
        <v>100</v>
      </c>
      <c r="G9" s="7">
        <v>0</v>
      </c>
      <c r="H9" s="7">
        <v>0</v>
      </c>
      <c r="I9" s="7"/>
      <c r="J9" s="14">
        <f t="shared" si="0"/>
        <v>80</v>
      </c>
      <c r="K9" s="13">
        <v>90</v>
      </c>
      <c r="L9" s="7">
        <v>0</v>
      </c>
      <c r="M9" s="7">
        <v>0</v>
      </c>
      <c r="N9" s="14">
        <f t="shared" si="1"/>
        <v>81</v>
      </c>
      <c r="O9" s="7">
        <v>90</v>
      </c>
      <c r="P9" s="7">
        <v>2</v>
      </c>
      <c r="Q9" s="7">
        <v>0</v>
      </c>
      <c r="R9" s="7">
        <v>0</v>
      </c>
      <c r="S9" s="15">
        <f t="shared" si="2"/>
        <v>65</v>
      </c>
      <c r="T9" s="7">
        <v>90</v>
      </c>
      <c r="U9" s="16">
        <v>0</v>
      </c>
      <c r="V9" s="17">
        <f t="shared" si="3"/>
        <v>72</v>
      </c>
      <c r="W9" s="18">
        <f t="shared" si="4"/>
        <v>71.900000000000006</v>
      </c>
    </row>
    <row r="10" spans="1:23" ht="25" customHeight="1">
      <c r="A10" s="3">
        <v>6</v>
      </c>
      <c r="B10" s="8">
        <v>10011315680</v>
      </c>
      <c r="C10" s="9" t="s">
        <v>33</v>
      </c>
      <c r="D10" s="6" t="s">
        <v>39</v>
      </c>
      <c r="E10" s="7" t="s">
        <v>34</v>
      </c>
      <c r="F10" s="7">
        <v>100</v>
      </c>
      <c r="G10" s="7">
        <v>0</v>
      </c>
      <c r="H10" s="7">
        <v>0</v>
      </c>
      <c r="I10" s="7"/>
      <c r="J10" s="14">
        <f t="shared" si="0"/>
        <v>80</v>
      </c>
      <c r="K10" s="13">
        <v>90</v>
      </c>
      <c r="L10" s="7">
        <v>0</v>
      </c>
      <c r="M10" s="7">
        <v>0</v>
      </c>
      <c r="N10" s="14">
        <f t="shared" si="1"/>
        <v>81</v>
      </c>
      <c r="O10" s="7">
        <v>90</v>
      </c>
      <c r="P10" s="7">
        <v>5</v>
      </c>
      <c r="Q10" s="7">
        <v>0</v>
      </c>
      <c r="R10" s="7">
        <v>0</v>
      </c>
      <c r="S10" s="15">
        <f t="shared" si="2"/>
        <v>68</v>
      </c>
      <c r="T10" s="7">
        <v>90</v>
      </c>
      <c r="U10" s="16">
        <v>0</v>
      </c>
      <c r="V10" s="17">
        <f t="shared" si="3"/>
        <v>72</v>
      </c>
      <c r="W10" s="18">
        <f t="shared" si="4"/>
        <v>73.400000000000006</v>
      </c>
    </row>
    <row r="11" spans="1:23" ht="25" customHeight="1">
      <c r="A11" s="3">
        <v>7</v>
      </c>
      <c r="B11" s="8">
        <v>10011315681</v>
      </c>
      <c r="C11" s="9" t="s">
        <v>35</v>
      </c>
      <c r="D11" s="6" t="s">
        <v>38</v>
      </c>
      <c r="E11" s="7" t="s">
        <v>34</v>
      </c>
      <c r="F11" s="7">
        <v>100</v>
      </c>
      <c r="G11" s="7">
        <v>0</v>
      </c>
      <c r="H11" s="7">
        <v>0</v>
      </c>
      <c r="I11" s="7"/>
      <c r="J11" s="14">
        <f t="shared" si="0"/>
        <v>80</v>
      </c>
      <c r="K11" s="13">
        <v>90</v>
      </c>
      <c r="L11" s="7">
        <v>0</v>
      </c>
      <c r="M11" s="7">
        <v>0</v>
      </c>
      <c r="N11" s="14">
        <f t="shared" si="1"/>
        <v>81</v>
      </c>
      <c r="O11" s="7">
        <v>90</v>
      </c>
      <c r="P11" s="7">
        <v>2</v>
      </c>
      <c r="Q11" s="7">
        <v>0</v>
      </c>
      <c r="R11" s="7">
        <v>0</v>
      </c>
      <c r="S11" s="15">
        <f t="shared" si="2"/>
        <v>65</v>
      </c>
      <c r="T11" s="7">
        <v>90</v>
      </c>
      <c r="U11" s="16">
        <v>3.5</v>
      </c>
      <c r="V11" s="17">
        <f t="shared" si="3"/>
        <v>75.5</v>
      </c>
      <c r="W11" s="18">
        <f t="shared" si="4"/>
        <v>72.25</v>
      </c>
    </row>
    <row r="12" spans="1:23" ht="25" customHeight="1">
      <c r="A12" s="3">
        <v>8</v>
      </c>
      <c r="B12" s="8">
        <v>10011315682</v>
      </c>
      <c r="C12" s="9" t="s">
        <v>36</v>
      </c>
      <c r="D12" s="6" t="s">
        <v>38</v>
      </c>
      <c r="E12" s="7" t="s">
        <v>34</v>
      </c>
      <c r="F12" s="7">
        <v>100</v>
      </c>
      <c r="G12" s="7">
        <v>0</v>
      </c>
      <c r="H12" s="7">
        <v>4</v>
      </c>
      <c r="I12" s="7"/>
      <c r="J12" s="14">
        <f t="shared" si="0"/>
        <v>84</v>
      </c>
      <c r="K12" s="13">
        <v>90</v>
      </c>
      <c r="L12" s="7">
        <v>0</v>
      </c>
      <c r="M12" s="7">
        <v>0</v>
      </c>
      <c r="N12" s="14">
        <f t="shared" si="1"/>
        <v>81</v>
      </c>
      <c r="O12" s="7">
        <v>90</v>
      </c>
      <c r="P12" s="7">
        <v>2</v>
      </c>
      <c r="Q12" s="7">
        <v>0</v>
      </c>
      <c r="R12" s="7">
        <v>0</v>
      </c>
      <c r="S12" s="15">
        <f t="shared" si="2"/>
        <v>65</v>
      </c>
      <c r="T12" s="7">
        <v>90</v>
      </c>
      <c r="U12" s="16">
        <v>3.5</v>
      </c>
      <c r="V12" s="17">
        <f t="shared" si="3"/>
        <v>75.5</v>
      </c>
      <c r="W12" s="18">
        <f t="shared" si="4"/>
        <v>73.05</v>
      </c>
    </row>
    <row r="13" spans="1:23" ht="25" customHeight="1">
      <c r="A13" s="3">
        <v>9</v>
      </c>
      <c r="B13" s="8">
        <v>10011315683</v>
      </c>
      <c r="C13" s="9" t="s">
        <v>37</v>
      </c>
      <c r="D13" s="6" t="s">
        <v>38</v>
      </c>
      <c r="E13" s="7" t="s">
        <v>34</v>
      </c>
      <c r="F13" s="7">
        <v>100</v>
      </c>
      <c r="G13" s="7">
        <v>2</v>
      </c>
      <c r="H13" s="7">
        <v>9</v>
      </c>
      <c r="I13" s="7"/>
      <c r="J13" s="14">
        <f t="shared" si="0"/>
        <v>91</v>
      </c>
      <c r="K13" s="13">
        <v>90</v>
      </c>
      <c r="L13" s="7">
        <v>0</v>
      </c>
      <c r="M13" s="7">
        <v>0</v>
      </c>
      <c r="N13" s="14">
        <f t="shared" si="1"/>
        <v>81</v>
      </c>
      <c r="O13" s="7">
        <v>90</v>
      </c>
      <c r="P13" s="7">
        <v>4</v>
      </c>
      <c r="Q13" s="7">
        <v>0</v>
      </c>
      <c r="R13" s="7">
        <v>0</v>
      </c>
      <c r="S13" s="15">
        <f t="shared" si="2"/>
        <v>67</v>
      </c>
      <c r="T13" s="7">
        <v>90</v>
      </c>
      <c r="U13" s="16">
        <v>1</v>
      </c>
      <c r="V13" s="17">
        <f t="shared" si="3"/>
        <v>73</v>
      </c>
      <c r="W13" s="18">
        <f t="shared" si="4"/>
        <v>75.2</v>
      </c>
    </row>
  </sheetData>
  <mergeCells count="25">
    <mergeCell ref="A1:W1"/>
    <mergeCell ref="F2:J2"/>
    <mergeCell ref="K2:N2"/>
    <mergeCell ref="O2:S2"/>
    <mergeCell ref="T2:V2"/>
    <mergeCell ref="W2:W4"/>
    <mergeCell ref="G3:H3"/>
    <mergeCell ref="L3:M3"/>
    <mergeCell ref="P3:Q3"/>
    <mergeCell ref="A2:A4"/>
    <mergeCell ref="B2:B4"/>
    <mergeCell ref="C2:C4"/>
    <mergeCell ref="D2:D4"/>
    <mergeCell ref="E2:E4"/>
    <mergeCell ref="F3:F4"/>
    <mergeCell ref="I3:I4"/>
    <mergeCell ref="S3:S4"/>
    <mergeCell ref="T3:T4"/>
    <mergeCell ref="U3:U4"/>
    <mergeCell ref="V3:V4"/>
    <mergeCell ref="J3:J4"/>
    <mergeCell ref="K3:K4"/>
    <mergeCell ref="N3:N4"/>
    <mergeCell ref="O3:O4"/>
    <mergeCell ref="R3:R4"/>
  </mergeCells>
  <phoneticPr fontId="7" type="noConversion"/>
  <pageMargins left="0.69930555555555596" right="0.69930555555555596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69930555555555596" right="0.69930555555555596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69930555555555596" right="0.69930555555555596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综合测评公式（研三）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administered</cp:lastModifiedBy>
  <dcterms:created xsi:type="dcterms:W3CDTF">2015-09-17T08:09:00Z</dcterms:created>
  <dcterms:modified xsi:type="dcterms:W3CDTF">2017-09-15T05:28:58Z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