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综合测评公式（研三）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<sst xmlns="http://schemas.openxmlformats.org/spreadsheetml/2006/main" count="40">
  <si>
    <t>附件4：                                  综合测评结果汇总表（研二）</t>
  </si>
  <si>
    <t>名次</t>
  </si>
  <si>
    <t>学号</t>
  </si>
  <si>
    <t>姓名</t>
  </si>
  <si>
    <t>班级</t>
  </si>
  <si>
    <t>专业</t>
  </si>
  <si>
    <t>思想政治素质测评0.2</t>
  </si>
  <si>
    <t>专业素质测评0.5</t>
  </si>
  <si>
    <t>创新素质测评0.2</t>
  </si>
  <si>
    <t>其他素质测评0.1</t>
  </si>
  <si>
    <t>总成绩</t>
  </si>
  <si>
    <t>基础分R11</t>
  </si>
  <si>
    <t>附加分</t>
  </si>
  <si>
    <t>扣分</t>
  </si>
  <si>
    <t>总分</t>
  </si>
  <si>
    <t>基础分R21</t>
  </si>
  <si>
    <t>基础分R31</t>
  </si>
  <si>
    <t>附加分R32</t>
  </si>
  <si>
    <t>基础分R41</t>
  </si>
  <si>
    <t>附加分特别表现R42</t>
  </si>
  <si>
    <t>荣誉R13</t>
  </si>
  <si>
    <t>社会工作R12</t>
  </si>
  <si>
    <t>资格证R23</t>
  </si>
  <si>
    <t>选修课R22</t>
  </si>
  <si>
    <t>科研成果</t>
  </si>
  <si>
    <t>学科竞赛</t>
  </si>
  <si>
    <t>龚玉</t>
  </si>
  <si>
    <t>马研173</t>
  </si>
  <si>
    <t>思想政治教育</t>
  </si>
  <si>
    <t>黄佳丽</t>
  </si>
  <si>
    <t>王海璇</t>
  </si>
  <si>
    <t>马克思主义中国化</t>
  </si>
  <si>
    <t>程丹阳</t>
  </si>
  <si>
    <t>王琼</t>
  </si>
  <si>
    <t>杨文烨</t>
  </si>
  <si>
    <t>房延箫</t>
  </si>
  <si>
    <t>李帅威</t>
  </si>
  <si>
    <t xml:space="preserve">陆智晶 </t>
  </si>
  <si>
    <t>姚欣然</t>
  </si>
  <si>
    <t>朱建颖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</si>
</sst>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b/>
      <sz val="1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9966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9" fillId="2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8" borderId="7" applyNumberFormat="0" applyAlignment="0" applyProtection="0">
      <alignment vertical="center"/>
    </xf>
    <xf numFmtId="0" fontId="22" fillId="18" borderId="11" applyNumberFormat="0" applyAlignment="0" applyProtection="0">
      <alignment vertical="center"/>
    </xf>
    <xf numFmtId="0" fontId="5" fillId="10" borderId="5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1" xfId="0" applyFont="1" applyBorder="1">
      <alignment vertical="center"/>
    </xf>
    <xf numFmtId="0" fontId="1" fillId="3" borderId="1" xfId="0" applyFont="1" applyFill="1" applyBorder="1" applyAlignment="1" applyProtection="1">
      <alignment vertical="center" wrapText="1"/>
      <protection locked="0"/>
    </xf>
    <xf numFmtId="176" fontId="1" fillId="3" borderId="1" xfId="0" applyNumberFormat="1" applyFont="1" applyFill="1" applyBorder="1" applyAlignment="1" applyProtection="1">
      <alignment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Protection="1">
      <alignment vertical="center"/>
      <protection locked="0"/>
    </xf>
    <xf numFmtId="0" fontId="1" fillId="5" borderId="1" xfId="0" applyFont="1" applyFill="1" applyBorder="1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5"/>
  <sheetViews>
    <sheetView tabSelected="1" zoomScale="55" zoomScaleNormal="55" topLeftCell="C1" workbookViewId="0">
      <selection activeCell="Y16" sqref="Y16"/>
    </sheetView>
  </sheetViews>
  <sheetFormatPr defaultColWidth="9" defaultRowHeight="24.95" customHeight="1"/>
  <cols>
    <col min="1" max="1" width="6.625" style="1" customWidth="1"/>
    <col min="2" max="2" width="20.125" style="1" customWidth="1"/>
    <col min="3" max="3" width="13.75" style="1" customWidth="1"/>
    <col min="4" max="4" width="14.375" style="1" customWidth="1"/>
    <col min="5" max="5" width="24.25" style="1" customWidth="1"/>
    <col min="6" max="6" width="11.75" style="1" customWidth="1"/>
    <col min="7" max="7" width="9.625" style="1" customWidth="1"/>
    <col min="8" max="8" width="10.5" style="1" customWidth="1"/>
    <col min="9" max="9" width="9.5" style="1" customWidth="1"/>
    <col min="10" max="10" width="10.125" style="1" customWidth="1"/>
    <col min="11" max="11" width="12.625" style="1" customWidth="1"/>
    <col min="12" max="13" width="11.375" style="1" customWidth="1"/>
    <col min="14" max="14" width="12.25" style="1" customWidth="1"/>
    <col min="15" max="15" width="10.375" style="1" customWidth="1"/>
    <col min="16" max="16" width="15.875" style="1" customWidth="1"/>
    <col min="17" max="17" width="15.75" style="1" customWidth="1"/>
    <col min="18" max="18" width="10" style="1" customWidth="1"/>
    <col min="19" max="19" width="8.75" style="1" customWidth="1"/>
    <col min="20" max="20" width="12.25" style="1" customWidth="1"/>
    <col min="21" max="21" width="10.625" style="1" customWidth="1"/>
    <col min="22" max="22" width="10.75" style="1" customWidth="1"/>
    <col min="23" max="23" width="14.75" style="1" customWidth="1"/>
    <col min="24" max="16384" width="9" style="1"/>
  </cols>
  <sheetData>
    <row r="1" customHeight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1"/>
    </row>
    <row r="2" ht="63.95" customHeight="1" spans="1:23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/>
      <c r="H2" s="4"/>
      <c r="I2" s="4"/>
      <c r="J2" s="4"/>
      <c r="K2" s="4" t="s">
        <v>7</v>
      </c>
      <c r="L2" s="4"/>
      <c r="M2" s="4"/>
      <c r="N2" s="4"/>
      <c r="O2" s="4" t="s">
        <v>8</v>
      </c>
      <c r="P2" s="4"/>
      <c r="Q2" s="4"/>
      <c r="R2" s="4"/>
      <c r="S2" s="4"/>
      <c r="T2" s="4" t="s">
        <v>9</v>
      </c>
      <c r="U2" s="4"/>
      <c r="V2" s="4"/>
      <c r="W2" s="16" t="s">
        <v>10</v>
      </c>
    </row>
    <row r="3" customHeight="1" spans="1:23">
      <c r="A3" s="3"/>
      <c r="B3" s="4"/>
      <c r="C3" s="6"/>
      <c r="D3" s="4"/>
      <c r="E3" s="4"/>
      <c r="F3" s="4" t="s">
        <v>11</v>
      </c>
      <c r="G3" s="4" t="s">
        <v>12</v>
      </c>
      <c r="H3" s="4"/>
      <c r="I3" s="4" t="s">
        <v>13</v>
      </c>
      <c r="J3" s="4" t="s">
        <v>14</v>
      </c>
      <c r="K3" s="4" t="s">
        <v>15</v>
      </c>
      <c r="L3" s="4" t="s">
        <v>12</v>
      </c>
      <c r="M3" s="4"/>
      <c r="N3" s="4" t="s">
        <v>14</v>
      </c>
      <c r="O3" s="4" t="s">
        <v>16</v>
      </c>
      <c r="P3" s="4" t="s">
        <v>17</v>
      </c>
      <c r="Q3" s="4"/>
      <c r="R3" s="4" t="s">
        <v>13</v>
      </c>
      <c r="S3" s="4" t="s">
        <v>14</v>
      </c>
      <c r="T3" s="4" t="s">
        <v>18</v>
      </c>
      <c r="U3" s="4" t="s">
        <v>19</v>
      </c>
      <c r="V3" s="4" t="s">
        <v>14</v>
      </c>
      <c r="W3" s="16"/>
    </row>
    <row r="4" ht="147.95" customHeight="1" spans="1:23">
      <c r="A4" s="3"/>
      <c r="B4" s="4"/>
      <c r="C4" s="7"/>
      <c r="D4" s="4"/>
      <c r="E4" s="4"/>
      <c r="F4" s="4"/>
      <c r="G4" s="4" t="s">
        <v>20</v>
      </c>
      <c r="H4" s="4" t="s">
        <v>21</v>
      </c>
      <c r="I4" s="4"/>
      <c r="J4" s="4"/>
      <c r="K4" s="4"/>
      <c r="L4" s="4" t="s">
        <v>22</v>
      </c>
      <c r="M4" s="4" t="s">
        <v>23</v>
      </c>
      <c r="N4" s="4"/>
      <c r="O4" s="4"/>
      <c r="P4" s="4" t="s">
        <v>24</v>
      </c>
      <c r="Q4" s="4" t="s">
        <v>25</v>
      </c>
      <c r="R4" s="4"/>
      <c r="S4" s="4"/>
      <c r="T4" s="4"/>
      <c r="U4" s="4"/>
      <c r="V4" s="4"/>
      <c r="W4" s="16"/>
    </row>
    <row r="5" customHeight="1" spans="1:23">
      <c r="A5" s="8">
        <v>6</v>
      </c>
      <c r="B5" s="9">
        <v>1731001006</v>
      </c>
      <c r="C5" s="9" t="s">
        <v>26</v>
      </c>
      <c r="D5" s="10" t="s">
        <v>27</v>
      </c>
      <c r="E5" s="10" t="s">
        <v>28</v>
      </c>
      <c r="F5" s="11">
        <v>100</v>
      </c>
      <c r="G5" s="11">
        <v>2</v>
      </c>
      <c r="H5" s="11">
        <v>4</v>
      </c>
      <c r="I5" s="10">
        <v>0</v>
      </c>
      <c r="J5" s="14">
        <f t="shared" ref="J5:J15" si="0">100*0.8+G5+H5</f>
        <v>86</v>
      </c>
      <c r="K5" s="11">
        <v>90.42</v>
      </c>
      <c r="L5" s="11"/>
      <c r="M5" s="11">
        <v>2</v>
      </c>
      <c r="N5" s="15">
        <f>K5*0.9+2</f>
        <v>83.378</v>
      </c>
      <c r="O5" s="11">
        <v>90</v>
      </c>
      <c r="P5" s="11">
        <v>5</v>
      </c>
      <c r="Q5" s="10">
        <v>0</v>
      </c>
      <c r="R5" s="10">
        <v>0</v>
      </c>
      <c r="S5" s="14">
        <f t="shared" ref="S5:S15" si="1">90*0.7+P5</f>
        <v>68</v>
      </c>
      <c r="T5" s="11">
        <v>90</v>
      </c>
      <c r="U5" s="11">
        <v>10.5</v>
      </c>
      <c r="V5" s="17">
        <f t="shared" ref="V5:V15" si="2">T5*0.8+U5</f>
        <v>82.5</v>
      </c>
      <c r="W5" s="18">
        <f t="shared" ref="W5:W15" si="3">J5*0.2+N5*0.5+S5*0.2+V5*0.1</f>
        <v>80.739</v>
      </c>
    </row>
    <row r="6" customHeight="1" spans="1:23">
      <c r="A6" s="8">
        <v>1</v>
      </c>
      <c r="B6" s="9">
        <v>1731001001</v>
      </c>
      <c r="C6" s="9" t="s">
        <v>29</v>
      </c>
      <c r="D6" s="10" t="s">
        <v>27</v>
      </c>
      <c r="E6" s="10" t="s">
        <v>28</v>
      </c>
      <c r="F6" s="10">
        <v>100</v>
      </c>
      <c r="G6" s="10">
        <v>3</v>
      </c>
      <c r="H6" s="10">
        <v>4</v>
      </c>
      <c r="I6" s="10">
        <v>0</v>
      </c>
      <c r="J6" s="14">
        <f t="shared" si="0"/>
        <v>87</v>
      </c>
      <c r="K6" s="10">
        <v>91.416</v>
      </c>
      <c r="L6" s="10"/>
      <c r="M6" s="10">
        <v>2.5</v>
      </c>
      <c r="N6" s="15">
        <f>K6*0.9+2.5</f>
        <v>84.7744</v>
      </c>
      <c r="O6" s="10">
        <v>90</v>
      </c>
      <c r="P6" s="10">
        <v>4</v>
      </c>
      <c r="Q6" s="10">
        <v>0</v>
      </c>
      <c r="R6" s="10">
        <v>0</v>
      </c>
      <c r="S6" s="14">
        <f t="shared" si="1"/>
        <v>67</v>
      </c>
      <c r="T6" s="10">
        <v>90</v>
      </c>
      <c r="U6" s="10">
        <v>0</v>
      </c>
      <c r="V6" s="17">
        <f t="shared" si="2"/>
        <v>72</v>
      </c>
      <c r="W6" s="18">
        <f t="shared" si="3"/>
        <v>80.3872</v>
      </c>
    </row>
    <row r="7" customHeight="1" spans="1:23">
      <c r="A7" s="8">
        <v>11</v>
      </c>
      <c r="B7" s="9">
        <v>10011316893</v>
      </c>
      <c r="C7" s="9" t="s">
        <v>30</v>
      </c>
      <c r="D7" s="10" t="s">
        <v>27</v>
      </c>
      <c r="E7" s="10" t="s">
        <v>31</v>
      </c>
      <c r="F7" s="10">
        <v>100</v>
      </c>
      <c r="G7" s="10">
        <v>3</v>
      </c>
      <c r="H7" s="10">
        <v>8.5</v>
      </c>
      <c r="I7" s="10">
        <v>0</v>
      </c>
      <c r="J7" s="14">
        <f t="shared" si="0"/>
        <v>91.5</v>
      </c>
      <c r="K7" s="10">
        <v>89.92</v>
      </c>
      <c r="L7" s="10"/>
      <c r="M7" s="10">
        <v>2</v>
      </c>
      <c r="N7" s="15">
        <f>K7*0.9+2</f>
        <v>82.928</v>
      </c>
      <c r="O7" s="10">
        <v>90</v>
      </c>
      <c r="P7" s="10">
        <v>0</v>
      </c>
      <c r="Q7" s="10">
        <v>0</v>
      </c>
      <c r="R7" s="10">
        <v>0</v>
      </c>
      <c r="S7" s="14">
        <f t="shared" si="1"/>
        <v>63</v>
      </c>
      <c r="T7" s="10">
        <v>91</v>
      </c>
      <c r="U7" s="10">
        <v>4.5</v>
      </c>
      <c r="V7" s="17">
        <f t="shared" si="2"/>
        <v>77.3</v>
      </c>
      <c r="W7" s="18">
        <f t="shared" si="3"/>
        <v>80.094</v>
      </c>
    </row>
    <row r="8" customHeight="1" spans="1:23">
      <c r="A8" s="8">
        <v>7</v>
      </c>
      <c r="B8" s="9">
        <v>1731001007</v>
      </c>
      <c r="C8" s="9" t="s">
        <v>32</v>
      </c>
      <c r="D8" s="10" t="s">
        <v>27</v>
      </c>
      <c r="E8" s="10" t="s">
        <v>28</v>
      </c>
      <c r="F8" s="10">
        <v>100</v>
      </c>
      <c r="G8" s="10">
        <v>3</v>
      </c>
      <c r="H8" s="10">
        <v>8</v>
      </c>
      <c r="I8" s="10">
        <v>0</v>
      </c>
      <c r="J8" s="14">
        <f t="shared" si="0"/>
        <v>91</v>
      </c>
      <c r="K8" s="10">
        <v>89.375</v>
      </c>
      <c r="L8" s="10"/>
      <c r="M8" s="10">
        <v>2.5</v>
      </c>
      <c r="N8" s="15">
        <f>K8*0.9+2.5</f>
        <v>82.9375</v>
      </c>
      <c r="O8" s="10">
        <v>90</v>
      </c>
      <c r="P8" s="10">
        <v>0</v>
      </c>
      <c r="Q8" s="10">
        <v>0</v>
      </c>
      <c r="R8" s="10">
        <v>0</v>
      </c>
      <c r="S8" s="14">
        <f t="shared" si="1"/>
        <v>63</v>
      </c>
      <c r="T8" s="10">
        <v>90</v>
      </c>
      <c r="U8" s="10">
        <v>4.5</v>
      </c>
      <c r="V8" s="17">
        <f t="shared" si="2"/>
        <v>76.5</v>
      </c>
      <c r="W8" s="18">
        <f t="shared" si="3"/>
        <v>79.91875</v>
      </c>
    </row>
    <row r="9" customHeight="1" spans="1:23">
      <c r="A9" s="8">
        <v>2</v>
      </c>
      <c r="B9" s="9">
        <v>1731001002</v>
      </c>
      <c r="C9" s="9" t="s">
        <v>33</v>
      </c>
      <c r="D9" s="10" t="s">
        <v>27</v>
      </c>
      <c r="E9" s="10" t="s">
        <v>31</v>
      </c>
      <c r="F9" s="10">
        <v>100</v>
      </c>
      <c r="G9" s="10">
        <v>4</v>
      </c>
      <c r="H9" s="10">
        <v>4</v>
      </c>
      <c r="I9" s="10">
        <v>0</v>
      </c>
      <c r="J9" s="14">
        <f t="shared" si="0"/>
        <v>88</v>
      </c>
      <c r="K9" s="10">
        <v>88.38</v>
      </c>
      <c r="L9" s="10"/>
      <c r="M9" s="10">
        <v>2</v>
      </c>
      <c r="N9" s="15">
        <f t="shared" ref="N9:N15" si="4">K9*0.9+2</f>
        <v>81.542</v>
      </c>
      <c r="O9" s="10">
        <v>90</v>
      </c>
      <c r="P9" s="10">
        <v>0</v>
      </c>
      <c r="Q9" s="10">
        <v>0</v>
      </c>
      <c r="R9" s="10">
        <v>0</v>
      </c>
      <c r="S9" s="14">
        <f t="shared" si="1"/>
        <v>63</v>
      </c>
      <c r="T9" s="10">
        <v>91</v>
      </c>
      <c r="U9" s="10">
        <v>4.5</v>
      </c>
      <c r="V9" s="17">
        <f t="shared" si="2"/>
        <v>77.3</v>
      </c>
      <c r="W9" s="18">
        <f t="shared" si="3"/>
        <v>78.701</v>
      </c>
    </row>
    <row r="10" customHeight="1" spans="1:23">
      <c r="A10" s="8">
        <v>3</v>
      </c>
      <c r="B10" s="9">
        <v>1731001003</v>
      </c>
      <c r="C10" s="9" t="s">
        <v>34</v>
      </c>
      <c r="D10" s="10" t="s">
        <v>27</v>
      </c>
      <c r="E10" s="10" t="s">
        <v>28</v>
      </c>
      <c r="F10" s="10">
        <v>100</v>
      </c>
      <c r="G10" s="10">
        <v>0</v>
      </c>
      <c r="H10" s="10">
        <v>8.5</v>
      </c>
      <c r="I10" s="10">
        <v>0</v>
      </c>
      <c r="J10" s="14">
        <f t="shared" si="0"/>
        <v>88.5</v>
      </c>
      <c r="K10" s="10">
        <v>87.25</v>
      </c>
      <c r="L10" s="10"/>
      <c r="M10" s="10">
        <v>2</v>
      </c>
      <c r="N10" s="15">
        <f t="shared" si="4"/>
        <v>80.525</v>
      </c>
      <c r="O10" s="10">
        <v>90</v>
      </c>
      <c r="P10" s="10">
        <v>1.4</v>
      </c>
      <c r="Q10" s="10">
        <v>0</v>
      </c>
      <c r="R10" s="10">
        <v>0</v>
      </c>
      <c r="S10" s="14">
        <f t="shared" si="1"/>
        <v>64.4</v>
      </c>
      <c r="T10" s="10">
        <v>90</v>
      </c>
      <c r="U10" s="10">
        <v>0</v>
      </c>
      <c r="V10" s="17">
        <f t="shared" si="2"/>
        <v>72</v>
      </c>
      <c r="W10" s="18">
        <f t="shared" si="3"/>
        <v>78.0425</v>
      </c>
    </row>
    <row r="11" customHeight="1" spans="1:23">
      <c r="A11" s="8">
        <v>4</v>
      </c>
      <c r="B11" s="9">
        <v>1731001004</v>
      </c>
      <c r="C11" s="9" t="s">
        <v>35</v>
      </c>
      <c r="D11" s="10" t="s">
        <v>27</v>
      </c>
      <c r="E11" s="10" t="s">
        <v>31</v>
      </c>
      <c r="F11" s="10">
        <v>100</v>
      </c>
      <c r="G11" s="10">
        <v>3</v>
      </c>
      <c r="H11" s="10">
        <v>10</v>
      </c>
      <c r="I11" s="10">
        <v>0</v>
      </c>
      <c r="J11" s="14">
        <f t="shared" si="0"/>
        <v>93</v>
      </c>
      <c r="K11" s="10">
        <v>85.875</v>
      </c>
      <c r="L11" s="10"/>
      <c r="M11" s="10">
        <v>2</v>
      </c>
      <c r="N11" s="15">
        <f t="shared" si="4"/>
        <v>79.2875</v>
      </c>
      <c r="O11" s="10">
        <v>90</v>
      </c>
      <c r="P11" s="10">
        <v>0</v>
      </c>
      <c r="Q11" s="10">
        <v>0</v>
      </c>
      <c r="R11" s="10">
        <v>0</v>
      </c>
      <c r="S11" s="14">
        <f t="shared" si="1"/>
        <v>63</v>
      </c>
      <c r="T11" s="10">
        <v>89</v>
      </c>
      <c r="U11" s="10">
        <v>0</v>
      </c>
      <c r="V11" s="17">
        <f t="shared" si="2"/>
        <v>71.2</v>
      </c>
      <c r="W11" s="18">
        <f t="shared" si="3"/>
        <v>77.96375</v>
      </c>
    </row>
    <row r="12" customHeight="1" spans="1:23">
      <c r="A12" s="8">
        <v>5</v>
      </c>
      <c r="B12" s="9">
        <v>1731001005</v>
      </c>
      <c r="C12" s="9" t="s">
        <v>36</v>
      </c>
      <c r="D12" s="10" t="s">
        <v>27</v>
      </c>
      <c r="E12" s="10" t="s">
        <v>31</v>
      </c>
      <c r="F12" s="10">
        <v>100</v>
      </c>
      <c r="G12" s="10">
        <v>1</v>
      </c>
      <c r="H12" s="10">
        <v>4</v>
      </c>
      <c r="I12" s="10">
        <v>0</v>
      </c>
      <c r="J12" s="14">
        <f t="shared" si="0"/>
        <v>85</v>
      </c>
      <c r="K12" s="10">
        <v>88.71</v>
      </c>
      <c r="L12" s="10"/>
      <c r="M12" s="10">
        <v>2</v>
      </c>
      <c r="N12" s="15">
        <f t="shared" si="4"/>
        <v>81.839</v>
      </c>
      <c r="O12" s="10">
        <v>90</v>
      </c>
      <c r="P12" s="10">
        <v>0</v>
      </c>
      <c r="Q12" s="10">
        <v>0</v>
      </c>
      <c r="R12" s="10">
        <v>0</v>
      </c>
      <c r="S12" s="14">
        <f t="shared" si="1"/>
        <v>63</v>
      </c>
      <c r="T12" s="10">
        <v>90</v>
      </c>
      <c r="U12" s="10">
        <v>1</v>
      </c>
      <c r="V12" s="17">
        <f t="shared" si="2"/>
        <v>73</v>
      </c>
      <c r="W12" s="18">
        <f t="shared" si="3"/>
        <v>77.8195</v>
      </c>
    </row>
    <row r="13" customHeight="1" spans="1:23">
      <c r="A13" s="8">
        <v>8</v>
      </c>
      <c r="B13" s="9">
        <v>1731001008</v>
      </c>
      <c r="C13" s="9" t="s">
        <v>37</v>
      </c>
      <c r="D13" s="10" t="s">
        <v>27</v>
      </c>
      <c r="E13" s="10" t="s">
        <v>31</v>
      </c>
      <c r="F13" s="10">
        <v>100</v>
      </c>
      <c r="G13" s="10">
        <v>0</v>
      </c>
      <c r="H13" s="12">
        <v>4</v>
      </c>
      <c r="I13" s="10">
        <v>0</v>
      </c>
      <c r="J13" s="14">
        <f t="shared" si="0"/>
        <v>84</v>
      </c>
      <c r="K13" s="10">
        <v>88.83</v>
      </c>
      <c r="L13" s="10"/>
      <c r="M13" s="10">
        <v>2</v>
      </c>
      <c r="N13" s="15">
        <f t="shared" si="4"/>
        <v>81.947</v>
      </c>
      <c r="O13" s="10">
        <v>90</v>
      </c>
      <c r="P13" s="10">
        <v>0</v>
      </c>
      <c r="Q13" s="10">
        <v>0</v>
      </c>
      <c r="R13" s="10">
        <v>0</v>
      </c>
      <c r="S13" s="14">
        <f t="shared" si="1"/>
        <v>63</v>
      </c>
      <c r="T13" s="10">
        <v>90</v>
      </c>
      <c r="U13" s="10">
        <v>1</v>
      </c>
      <c r="V13" s="17">
        <f t="shared" si="2"/>
        <v>73</v>
      </c>
      <c r="W13" s="18">
        <f t="shared" si="3"/>
        <v>77.6735</v>
      </c>
    </row>
    <row r="14" customHeight="1" spans="1:23">
      <c r="A14" s="8">
        <v>9</v>
      </c>
      <c r="B14" s="9">
        <v>1731001009</v>
      </c>
      <c r="C14" s="9" t="s">
        <v>38</v>
      </c>
      <c r="D14" s="10" t="s">
        <v>27</v>
      </c>
      <c r="E14" s="10" t="s">
        <v>28</v>
      </c>
      <c r="F14" s="10">
        <v>100</v>
      </c>
      <c r="G14" s="10">
        <v>0</v>
      </c>
      <c r="H14" s="13">
        <v>4</v>
      </c>
      <c r="I14" s="10">
        <v>0</v>
      </c>
      <c r="J14" s="14">
        <f t="shared" si="0"/>
        <v>84</v>
      </c>
      <c r="K14" s="10">
        <v>88.5</v>
      </c>
      <c r="L14" s="10"/>
      <c r="M14" s="10">
        <v>2</v>
      </c>
      <c r="N14" s="15">
        <f t="shared" si="4"/>
        <v>81.65</v>
      </c>
      <c r="O14" s="10">
        <v>90</v>
      </c>
      <c r="P14" s="10">
        <v>0</v>
      </c>
      <c r="Q14" s="10">
        <v>0</v>
      </c>
      <c r="R14" s="10">
        <v>0</v>
      </c>
      <c r="S14" s="14">
        <f t="shared" si="1"/>
        <v>63</v>
      </c>
      <c r="T14" s="10">
        <v>90</v>
      </c>
      <c r="U14" s="10">
        <v>0</v>
      </c>
      <c r="V14" s="17">
        <f t="shared" si="2"/>
        <v>72</v>
      </c>
      <c r="W14" s="18">
        <f t="shared" si="3"/>
        <v>77.425</v>
      </c>
    </row>
    <row r="15" customHeight="1" spans="1:23">
      <c r="A15" s="8">
        <v>10</v>
      </c>
      <c r="B15" s="9">
        <v>1731001010</v>
      </c>
      <c r="C15" s="9" t="s">
        <v>39</v>
      </c>
      <c r="D15" s="10" t="s">
        <v>27</v>
      </c>
      <c r="E15" s="10" t="s">
        <v>28</v>
      </c>
      <c r="F15" s="11">
        <v>100</v>
      </c>
      <c r="G15" s="11">
        <v>0</v>
      </c>
      <c r="H15" s="11">
        <v>4</v>
      </c>
      <c r="I15" s="10">
        <v>0</v>
      </c>
      <c r="J15" s="14">
        <f t="shared" si="0"/>
        <v>84</v>
      </c>
      <c r="K15" s="11">
        <v>86.125</v>
      </c>
      <c r="L15" s="11"/>
      <c r="M15" s="11">
        <v>2</v>
      </c>
      <c r="N15" s="15">
        <f t="shared" si="4"/>
        <v>79.5125</v>
      </c>
      <c r="O15" s="11">
        <v>90</v>
      </c>
      <c r="P15" s="11">
        <v>0</v>
      </c>
      <c r="Q15" s="10">
        <v>0</v>
      </c>
      <c r="R15" s="10">
        <v>0</v>
      </c>
      <c r="S15" s="14">
        <f t="shared" si="1"/>
        <v>63</v>
      </c>
      <c r="T15" s="11">
        <v>90</v>
      </c>
      <c r="U15" s="11">
        <v>1</v>
      </c>
      <c r="V15" s="17">
        <f t="shared" si="2"/>
        <v>73</v>
      </c>
      <c r="W15" s="18">
        <f t="shared" si="3"/>
        <v>76.45625</v>
      </c>
    </row>
  </sheetData>
  <sortState ref="C5:W15">
    <sortCondition ref="W5:W15" descending="1"/>
  </sortState>
  <mergeCells count="24">
    <mergeCell ref="A1:V1"/>
    <mergeCell ref="F2:J2"/>
    <mergeCell ref="K2:N2"/>
    <mergeCell ref="O2:S2"/>
    <mergeCell ref="T2:V2"/>
    <mergeCell ref="G3:H3"/>
    <mergeCell ref="L3:M3"/>
    <mergeCell ref="P3:Q3"/>
    <mergeCell ref="A2:A4"/>
    <mergeCell ref="B2:B4"/>
    <mergeCell ref="C2:C4"/>
    <mergeCell ref="D2:D4"/>
    <mergeCell ref="E2:E4"/>
    <mergeCell ref="F3:F4"/>
    <mergeCell ref="I3:I4"/>
    <mergeCell ref="J3:J4"/>
    <mergeCell ref="K3:K4"/>
    <mergeCell ref="O3:O4"/>
    <mergeCell ref="R3:R4"/>
    <mergeCell ref="S3:S4"/>
    <mergeCell ref="T3:T4"/>
    <mergeCell ref="U3:U4"/>
    <mergeCell ref="V3:V4"/>
    <mergeCell ref="W2:W4"/>
  </mergeCells>
  <pageMargins left="0.511805555555556" right="0.511805555555556" top="0.747916666666667" bottom="0.747916666666667" header="0.314583333333333" footer="0.31458333333333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综合测评公式（研三）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2015-09-17T08:09:00Z</dcterms:created>
  <cp:lastPrinted>2018-09-13T08:46:00Z</cp:lastPrinted>
  <dcterms:modified xsi:type="dcterms:W3CDTF">2018-09-20T03:34:04Z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KSORubyTemplateID" linkTarget="0">
    <vt:lpwstr>11</vt:lpwstr>
  </property>
</Properties>
</file>